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ez\Downloads\"/>
    </mc:Choice>
  </mc:AlternateContent>
  <xr:revisionPtr revIDLastSave="0" documentId="13_ncr:1_{D1E486B9-9966-4FC9-A46B-18ADD3CCDBE0}" xr6:coauthVersionLast="47" xr6:coauthVersionMax="47" xr10:uidLastSave="{00000000-0000-0000-0000-000000000000}"/>
  <bookViews>
    <workbookView xWindow="-108" yWindow="-108" windowWidth="23256" windowHeight="12456" tabRatio="806" xr2:uid="{00000000-000D-0000-FFFF-FFFF00000000}"/>
  </bookViews>
  <sheets>
    <sheet name="příloha vyúčtování MF AC" sheetId="7" r:id="rId1"/>
  </sheets>
  <definedNames>
    <definedName name="_xlnm.Print_Area" localSheetId="0">'příloha vyúčtování MF AC'!$A$2:$F$102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7" l="1"/>
  <c r="D52" i="7"/>
  <c r="D43" i="7"/>
  <c r="D35" i="7"/>
  <c r="D61" i="7" s="1"/>
  <c r="D25" i="7"/>
  <c r="F72" i="7" l="1"/>
  <c r="E72" i="7"/>
  <c r="F60" i="7" l="1"/>
  <c r="E60" i="7"/>
  <c r="F52" i="7"/>
  <c r="E52" i="7"/>
  <c r="F43" i="7"/>
  <c r="E43" i="7"/>
  <c r="F35" i="7"/>
  <c r="E35" i="7"/>
  <c r="F25" i="7"/>
  <c r="E25" i="7"/>
  <c r="F61" i="7" l="1"/>
  <c r="E61" i="7"/>
  <c r="F74" i="7" s="1"/>
  <c r="F76" i="7" l="1"/>
  <c r="F75" i="7"/>
</calcChain>
</file>

<file path=xl/sharedStrings.xml><?xml version="1.0" encoding="utf-8"?>
<sst xmlns="http://schemas.openxmlformats.org/spreadsheetml/2006/main" count="94" uniqueCount="72">
  <si>
    <t xml:space="preserve">pol. </t>
  </si>
  <si>
    <t>hrazeno z dotace v Kč</t>
  </si>
  <si>
    <t>Celkem mezisoučet</t>
  </si>
  <si>
    <t>1. Provozní náklady z dotace</t>
  </si>
  <si>
    <t>2. Cestovní náklady z dotace</t>
  </si>
  <si>
    <t>3.Náklady na propagaci z dotace</t>
  </si>
  <si>
    <t>4. Náklady na materiál a služby z dotace</t>
  </si>
  <si>
    <t>5. Ostatní náklady z dotace</t>
  </si>
  <si>
    <t>Název příjemce:</t>
  </si>
  <si>
    <t xml:space="preserve">Název schváleného projektu: </t>
  </si>
  <si>
    <t>Výše poskytnuté dotace:</t>
  </si>
  <si>
    <t xml:space="preserve">Termín realizace projektu: </t>
  </si>
  <si>
    <t>Osoba odpovědná za vyúčtování:</t>
  </si>
  <si>
    <t>Kontakt (email, mob.)</t>
  </si>
  <si>
    <t xml:space="preserve">Vyúčtování finančního příspěvku z Misijního fondu Apoštolské církve </t>
  </si>
  <si>
    <t xml:space="preserve">Uveďte stručně, jak se podařilo projekt zrealizovat, co se podařilo, co byste chtěli zlepšit, jaký vliv měl projekt na rozvoj práce, jak vám dotace pomohla při realizaci projektu apod.)
</t>
  </si>
  <si>
    <t>á</t>
  </si>
  <si>
    <t>účel použití</t>
  </si>
  <si>
    <t>rozpočet v Kč</t>
  </si>
  <si>
    <t>Skutečné náklady v Kč</t>
  </si>
  <si>
    <t xml:space="preserve">číslo účetního dokladu </t>
  </si>
  <si>
    <t xml:space="preserve">1. </t>
  </si>
  <si>
    <t>POK005</t>
  </si>
  <si>
    <t>pronájem sálu (příklad)</t>
  </si>
  <si>
    <t>Celkové součet dílčích hodnot</t>
  </si>
  <si>
    <t>vlastní prostředky</t>
  </si>
  <si>
    <t>účastnické poplatky</t>
  </si>
  <si>
    <t>dary</t>
  </si>
  <si>
    <t xml:space="preserve">jiné </t>
  </si>
  <si>
    <t>2.</t>
  </si>
  <si>
    <t>3.</t>
  </si>
  <si>
    <t>4.</t>
  </si>
  <si>
    <t>5.</t>
  </si>
  <si>
    <t>6.</t>
  </si>
  <si>
    <t>schválená dotace MF AC</t>
  </si>
  <si>
    <t>Skutečné příjmy v Kč</t>
  </si>
  <si>
    <t>dotace jiných subjektů (specifikovat)</t>
  </si>
  <si>
    <t>C. ROZDÍL MEZI PŘÍJMY A NÁKLADY:</t>
  </si>
  <si>
    <t>D. VYÚČTOVÁNÍ  POSKYTNUTÉ DOTACE V %:</t>
  </si>
  <si>
    <t>ZÁKLADNÍ INFORMACE</t>
  </si>
  <si>
    <t>ZHODNOCENÍ PROJEKTU</t>
  </si>
  <si>
    <t>G. NEVYUČTOVANÁ ČÁSTKA DOTACE (VRÁTIT ZPĚT)</t>
  </si>
  <si>
    <t xml:space="preserve">Upřesňující informace k vyúčtování: </t>
  </si>
  <si>
    <t xml:space="preserve"> kopie účetních dokladů proplácených z poskytého finačního příspěvku (nedokládat kopie dokladů hrazených z prostředků sboru či jiných zdrojů) </t>
  </si>
  <si>
    <t xml:space="preserve"> vyplněné vyúčtování odešlete do 31. 3. následujícího roku, na který dotace byla poskytnuta </t>
  </si>
  <si>
    <t> projekty zahraničí zašlete elektronicky na email misijnifond@nehemia.cz nebo na adresu Nadační fond Nehemia, Selská 29, 736 01 Havířov</t>
  </si>
  <si>
    <t>Povinné přílohy k vyúčtování</t>
  </si>
  <si>
    <t>Nevyužití části finančního příspěvku</t>
  </si>
  <si>
    <t>Odeslání vyúčtování</t>
  </si>
  <si>
    <t xml:space="preserve">Jako příjemce finančního příspěvku prohlašuji, že všechny informace ve vyúčtování jsou pravdivé. </t>
  </si>
  <si>
    <t xml:space="preserve">Vyúčtování zpracoval: </t>
  </si>
  <si>
    <t xml:space="preserve">Jméno, příjmení:   </t>
  </si>
  <si>
    <t>Email:</t>
  </si>
  <si>
    <t>Mobil:</t>
  </si>
  <si>
    <t>Vyúčtování schválil:</t>
  </si>
  <si>
    <t xml:space="preserve">Dne: </t>
  </si>
  <si>
    <t xml:space="preserve">Dne:   </t>
  </si>
  <si>
    <t>Čestné prohlášení příjemce dotace</t>
  </si>
  <si>
    <t xml:space="preserve">Vyplní EO, Nehemia - stručné hodnocení vyúčtování, uvedení nedostatků:    </t>
  </si>
  <si>
    <t>BU025</t>
  </si>
  <si>
    <t>Souhrně ostatní NE z dotace</t>
  </si>
  <si>
    <r>
      <t xml:space="preserve">B. PŘÍJMY NA PROJEKT   </t>
    </r>
    <r>
      <rPr>
        <b/>
        <sz val="14"/>
        <color rgb="FFFF0000"/>
        <rFont val="Calibri"/>
        <family val="2"/>
        <charset val="238"/>
      </rPr>
      <t xml:space="preserve">Vyplnit jen bílá políčka!         </t>
    </r>
    <r>
      <rPr>
        <b/>
        <sz val="14"/>
        <color rgb="FF000000"/>
        <rFont val="Calibri"/>
        <family val="2"/>
        <charset val="238"/>
      </rPr>
      <t xml:space="preserve">                                                                                          </t>
    </r>
    <r>
      <rPr>
        <i/>
        <sz val="12"/>
        <rFont val="Times New Roman"/>
        <family val="1"/>
        <charset val="238"/>
      </rPr>
      <t>(u 3-letých projektů se předkládá za předchozí rok)</t>
    </r>
  </si>
  <si>
    <t>POK007</t>
  </si>
  <si>
    <t>BU030</t>
  </si>
  <si>
    <t>za rok:</t>
  </si>
  <si>
    <r>
      <rPr>
        <b/>
        <sz val="16"/>
        <color rgb="FF000000"/>
        <rFont val="Calibri"/>
        <family val="2"/>
        <charset val="238"/>
      </rPr>
      <t>A. NÁKLADY NA PROJEKT</t>
    </r>
    <r>
      <rPr>
        <b/>
        <sz val="14"/>
        <color rgb="FF000000"/>
        <rFont val="Calibri"/>
        <family val="2"/>
        <charset val="238"/>
      </rPr>
      <t xml:space="preserve">  </t>
    </r>
    <r>
      <rPr>
        <b/>
        <sz val="14"/>
        <color rgb="FFFF0000"/>
        <rFont val="Calibri"/>
        <family val="2"/>
        <charset val="238"/>
      </rPr>
      <t xml:space="preserve">Vyplnit jen bílá políčka!         </t>
    </r>
    <r>
      <rPr>
        <b/>
        <sz val="14"/>
        <color rgb="FF000000"/>
        <rFont val="Calibri"/>
        <family val="2"/>
        <charset val="238"/>
      </rPr>
      <t xml:space="preserve">                                                                         </t>
    </r>
    <r>
      <rPr>
        <b/>
        <sz val="12"/>
        <color rgb="FF000000"/>
        <rFont val="Calibri"/>
        <family val="2"/>
        <charset val="238"/>
      </rPr>
      <t xml:space="preserve">  </t>
    </r>
    <r>
      <rPr>
        <i/>
        <sz val="12"/>
        <rFont val="Times New Roman"/>
        <family val="1"/>
        <charset val="238"/>
      </rPr>
      <t xml:space="preserve">(u 3-letých projektů se předkládá za předchozí rok)                                                            jednotlivě uvést jen výdaje hrazené plně či částečně z dotace, ostatní položky výdajů uveďte v souhrné výši bez uvedení čísel dokladů na poslední řádek v každé jednotlivé části tabulky, kde je červený text </t>
    </r>
    <r>
      <rPr>
        <i/>
        <sz val="12"/>
        <color rgb="FFFF0000"/>
        <rFont val="Times New Roman"/>
        <family val="1"/>
        <charset val="238"/>
      </rPr>
      <t>"Sourhně ostatní NE z dotace"</t>
    </r>
  </si>
  <si>
    <t xml:space="preserve"> druh příjmu (uvést v souhrnných částkách)</t>
  </si>
  <si>
    <t>CP - Jan Cestovatel (příklad)</t>
  </si>
  <si>
    <t>Tisk plakátů (příklad)</t>
  </si>
  <si>
    <t>Nákup výtvarné potřeby (příklad)</t>
  </si>
  <si>
    <t> projekty ČR zašlete elektronicky na email ucetni@apostolskacirkev.cz nebo na adresu Apoštolská církev,                    Polní 1105/15, 737 07, Český Těšín</t>
  </si>
  <si>
    <t xml:space="preserve"> pokud v rámci projektu nebyl využit celý finační příspěvek je nutné zůstatek zaslat zpět do 31. 3. daného roku na bankovní účet posytovtele dotace. U projektů ČR – BU  2600767052/2010, u zahraničních projektů na BU 100113352/0300.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</si>
</sst>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</numFmts>
  <fonts count="37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i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Calibri"/>
      <family val="2"/>
      <charset val="238"/>
    </font>
    <font>
      <sz val="11"/>
      <color rgb="FFFF0000"/>
      <name val="Times New Roman"/>
      <family val="1"/>
      <charset val="238"/>
    </font>
    <font>
      <b/>
      <sz val="14"/>
      <color rgb="FFFF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i/>
      <sz val="12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6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>
      <alignment horizontal="left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>
      <alignment wrapText="1"/>
    </xf>
    <xf numFmtId="0" fontId="12" fillId="2" borderId="1" applyNumberFormat="0" applyFont="0" applyBorder="0" applyAlignment="0" applyProtection="0">
      <alignment horizontal="centerContinuous"/>
      <protection locked="0"/>
    </xf>
    <xf numFmtId="0" fontId="1" fillId="0" borderId="0"/>
    <xf numFmtId="0" fontId="19" fillId="0" borderId="0"/>
    <xf numFmtId="0" fontId="8" fillId="0" borderId="0"/>
    <xf numFmtId="0" fontId="13" fillId="0" borderId="0"/>
    <xf numFmtId="0" fontId="14" fillId="0" borderId="0"/>
    <xf numFmtId="0" fontId="5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4" fontId="18" fillId="0" borderId="2" xfId="0" applyNumberFormat="1" applyFont="1" applyBorder="1" applyAlignment="1">
      <alignment horizontal="right"/>
    </xf>
    <xf numFmtId="0" fontId="3" fillId="0" borderId="0" xfId="0" applyFont="1"/>
    <xf numFmtId="0" fontId="20" fillId="0" borderId="0" xfId="0" applyFont="1"/>
    <xf numFmtId="4" fontId="17" fillId="3" borderId="6" xfId="13" applyNumberFormat="1" applyFont="1" applyFill="1" applyBorder="1" applyAlignment="1">
      <alignment horizontal="right"/>
    </xf>
    <xf numFmtId="0" fontId="3" fillId="3" borderId="2" xfId="0" applyFont="1" applyFill="1" applyBorder="1"/>
    <xf numFmtId="4" fontId="21" fillId="4" borderId="2" xfId="0" applyNumberFormat="1" applyFont="1" applyFill="1" applyBorder="1" applyAlignment="1">
      <alignment horizontal="right"/>
    </xf>
    <xf numFmtId="0" fontId="2" fillId="4" borderId="3" xfId="0" applyFont="1" applyFill="1" applyBorder="1"/>
    <xf numFmtId="0" fontId="4" fillId="3" borderId="0" xfId="0" applyFont="1" applyFill="1"/>
    <xf numFmtId="0" fontId="20" fillId="3" borderId="0" xfId="0" applyFont="1" applyFill="1"/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4" fontId="17" fillId="3" borderId="2" xfId="13" applyNumberFormat="1" applyFont="1" applyFill="1" applyBorder="1" applyAlignment="1">
      <alignment horizontal="right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" fillId="4" borderId="5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9" xfId="0" applyFont="1" applyFill="1" applyBorder="1"/>
    <xf numFmtId="10" fontId="22" fillId="0" borderId="2" xfId="0" applyNumberFormat="1" applyFont="1" applyBorder="1"/>
    <xf numFmtId="167" fontId="22" fillId="0" borderId="2" xfId="0" applyNumberFormat="1" applyFont="1" applyBorder="1"/>
    <xf numFmtId="167" fontId="28" fillId="7" borderId="18" xfId="0" applyNumberFormat="1" applyFont="1" applyFill="1" applyBorder="1" applyAlignment="1">
      <alignment horizontal="right" vertical="center"/>
    </xf>
    <xf numFmtId="0" fontId="3" fillId="0" borderId="22" xfId="0" applyFont="1" applyBorder="1"/>
    <xf numFmtId="0" fontId="30" fillId="4" borderId="25" xfId="0" applyFont="1" applyFill="1" applyBorder="1"/>
    <xf numFmtId="0" fontId="30" fillId="4" borderId="8" xfId="0" applyFont="1" applyFill="1" applyBorder="1"/>
    <xf numFmtId="0" fontId="16" fillId="0" borderId="23" xfId="0" applyFont="1" applyBorder="1"/>
    <xf numFmtId="0" fontId="16" fillId="0" borderId="25" xfId="0" applyFont="1" applyBorder="1"/>
    <xf numFmtId="0" fontId="31" fillId="0" borderId="0" xfId="0" applyFont="1"/>
    <xf numFmtId="0" fontId="16" fillId="0" borderId="0" xfId="0" applyFont="1"/>
    <xf numFmtId="0" fontId="16" fillId="0" borderId="8" xfId="0" applyFont="1" applyBorder="1"/>
    <xf numFmtId="0" fontId="31" fillId="0" borderId="22" xfId="0" applyFont="1" applyBorder="1"/>
    <xf numFmtId="4" fontId="17" fillId="3" borderId="4" xfId="13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vertical="top"/>
    </xf>
    <xf numFmtId="0" fontId="2" fillId="4" borderId="10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2" fillId="4" borderId="9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/>
    </xf>
    <xf numFmtId="0" fontId="32" fillId="3" borderId="2" xfId="0" applyFont="1" applyFill="1" applyBorder="1"/>
    <xf numFmtId="4" fontId="17" fillId="8" borderId="3" xfId="13" applyNumberFormat="1" applyFont="1" applyFill="1" applyBorder="1" applyAlignment="1">
      <alignment horizontal="right"/>
    </xf>
    <xf numFmtId="4" fontId="17" fillId="8" borderId="2" xfId="13" applyNumberFormat="1" applyFont="1" applyFill="1" applyBorder="1" applyAlignment="1">
      <alignment horizontal="right"/>
    </xf>
    <xf numFmtId="4" fontId="21" fillId="8" borderId="2" xfId="0" applyNumberFormat="1" applyFont="1" applyFill="1" applyBorder="1" applyAlignment="1">
      <alignment horizontal="right"/>
    </xf>
    <xf numFmtId="0" fontId="26" fillId="6" borderId="8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4" fillId="6" borderId="2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3" fillId="0" borderId="0" xfId="0" applyFont="1" applyAlignment="1">
      <alignment horizontal="left" vertical="top"/>
    </xf>
    <xf numFmtId="0" fontId="23" fillId="0" borderId="26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26" xfId="0" applyFont="1" applyBorder="1" applyAlignment="1">
      <alignment horizontal="left" vertical="top"/>
    </xf>
    <xf numFmtId="14" fontId="16" fillId="0" borderId="22" xfId="0" applyNumberFormat="1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6" fillId="0" borderId="27" xfId="0" applyFont="1" applyBorder="1" applyAlignment="1">
      <alignment horizontal="left" vertical="top"/>
    </xf>
    <xf numFmtId="0" fontId="15" fillId="7" borderId="9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left" vertical="center" wrapText="1"/>
    </xf>
    <xf numFmtId="0" fontId="29" fillId="4" borderId="23" xfId="0" applyFont="1" applyFill="1" applyBorder="1" applyAlignment="1">
      <alignment horizontal="left"/>
    </xf>
    <xf numFmtId="0" fontId="29" fillId="4" borderId="24" xfId="0" applyFont="1" applyFill="1" applyBorder="1" applyAlignment="1">
      <alignment horizontal="left"/>
    </xf>
    <xf numFmtId="0" fontId="29" fillId="4" borderId="19" xfId="0" applyFont="1" applyFill="1" applyBorder="1" applyAlignment="1">
      <alignment horizontal="left"/>
    </xf>
    <xf numFmtId="0" fontId="30" fillId="4" borderId="0" xfId="0" applyFont="1" applyFill="1" applyAlignment="1">
      <alignment horizontal="left" vertical="top"/>
    </xf>
    <xf numFmtId="0" fontId="30" fillId="4" borderId="26" xfId="0" applyFont="1" applyFill="1" applyBorder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26" xfId="0" applyFont="1" applyBorder="1" applyAlignment="1">
      <alignment horizontal="left"/>
    </xf>
    <xf numFmtId="0" fontId="27" fillId="4" borderId="0" xfId="0" applyFont="1" applyFill="1" applyAlignment="1">
      <alignment horizontal="left" vertical="top" wrapText="1"/>
    </xf>
    <xf numFmtId="0" fontId="27" fillId="4" borderId="26" xfId="0" applyFont="1" applyFill="1" applyBorder="1" applyAlignment="1">
      <alignment horizontal="left" vertical="top" wrapText="1"/>
    </xf>
    <xf numFmtId="0" fontId="27" fillId="4" borderId="22" xfId="0" applyFont="1" applyFill="1" applyBorder="1" applyAlignment="1">
      <alignment horizontal="left" vertical="top" wrapText="1"/>
    </xf>
    <xf numFmtId="0" fontId="27" fillId="4" borderId="27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center"/>
    </xf>
    <xf numFmtId="0" fontId="23" fillId="0" borderId="24" xfId="0" applyFont="1" applyBorder="1" applyAlignment="1">
      <alignment horizontal="left" vertical="top"/>
    </xf>
    <xf numFmtId="0" fontId="23" fillId="0" borderId="19" xfId="0" applyFont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26" fillId="7" borderId="15" xfId="0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left" vertical="center" wrapText="1"/>
    </xf>
    <xf numFmtId="0" fontId="26" fillId="7" borderId="1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4" fillId="7" borderId="34" xfId="0" applyFont="1" applyFill="1" applyBorder="1" applyAlignment="1">
      <alignment horizontal="left" vertical="top" wrapText="1"/>
    </xf>
    <xf numFmtId="0" fontId="34" fillId="7" borderId="35" xfId="0" applyFont="1" applyFill="1" applyBorder="1" applyAlignment="1">
      <alignment horizontal="left" vertical="top" wrapText="1"/>
    </xf>
    <xf numFmtId="0" fontId="34" fillId="7" borderId="36" xfId="0" applyFont="1" applyFill="1" applyBorder="1" applyAlignment="1">
      <alignment horizontal="left" vertical="top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4" fillId="6" borderId="23" xfId="0" applyFont="1" applyFill="1" applyBorder="1" applyAlignment="1">
      <alignment horizontal="center" vertical="center" wrapText="1"/>
    </xf>
    <xf numFmtId="0" fontId="34" fillId="6" borderId="24" xfId="0" applyFont="1" applyFill="1" applyBorder="1" applyAlignment="1">
      <alignment horizontal="center" vertical="center" wrapText="1"/>
    </xf>
    <xf numFmtId="0" fontId="34" fillId="6" borderId="1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34" fillId="7" borderId="38" xfId="0" applyFont="1" applyFill="1" applyBorder="1" applyAlignment="1">
      <alignment horizontal="left" vertical="top" wrapText="1"/>
    </xf>
    <xf numFmtId="0" fontId="34" fillId="7" borderId="3" xfId="0" applyFont="1" applyFill="1" applyBorder="1" applyAlignment="1">
      <alignment horizontal="left" vertical="top" wrapText="1"/>
    </xf>
    <xf numFmtId="0" fontId="34" fillId="7" borderId="39" xfId="0" applyFont="1" applyFill="1" applyBorder="1" applyAlignment="1">
      <alignment horizontal="left" vertical="top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top" wrapText="1"/>
    </xf>
    <xf numFmtId="0" fontId="25" fillId="5" borderId="30" xfId="0" applyFont="1" applyFill="1" applyBorder="1" applyAlignment="1">
      <alignment horizontal="center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2" fillId="7" borderId="15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25" fillId="5" borderId="29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 wrapText="1"/>
    </xf>
  </cellXfs>
  <cellStyles count="19">
    <cellStyle name="_PERSONAL" xfId="1" xr:uid="{00000000-0005-0000-0000-000000000000}"/>
    <cellStyle name="_PERSONAL_1" xfId="2" xr:uid="{00000000-0005-0000-0000-000001000000}"/>
    <cellStyle name="1 000 Kč_CENIKCAR.XLS" xfId="3" xr:uid="{00000000-0005-0000-0000-000002000000}"/>
    <cellStyle name="čárky [0]_laroux" xfId="4" xr:uid="{00000000-0005-0000-0000-000003000000}"/>
    <cellStyle name="Dziesiętny [0]_laroux" xfId="5" xr:uid="{00000000-0005-0000-0000-000004000000}"/>
    <cellStyle name="Dziesiętny_laroux" xfId="6" xr:uid="{00000000-0005-0000-0000-000005000000}"/>
    <cellStyle name="hlavicka" xfId="7" xr:uid="{00000000-0005-0000-0000-000006000000}"/>
    <cellStyle name="Hyperlink 2" xfId="8" xr:uid="{00000000-0005-0000-0000-000007000000}"/>
    <cellStyle name="muj" xfId="9" xr:uid="{00000000-0005-0000-0000-000008000000}"/>
    <cellStyle name="nadpis" xfId="10" xr:uid="{00000000-0005-0000-0000-000009000000}"/>
    <cellStyle name="Normal 2" xfId="11" xr:uid="{00000000-0005-0000-0000-00000A000000}"/>
    <cellStyle name="Normální" xfId="0" builtinId="0"/>
    <cellStyle name="Normální 2" xfId="12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Standard_BDFO1" xfId="15" xr:uid="{00000000-0005-0000-0000-00000F000000}"/>
    <cellStyle name="Style 1" xfId="16" xr:uid="{00000000-0005-0000-0000-000010000000}"/>
    <cellStyle name="Walutowy [0]_laroux" xfId="17" xr:uid="{00000000-0005-0000-0000-000011000000}"/>
    <cellStyle name="Walutowy_laroux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O102"/>
  <sheetViews>
    <sheetView tabSelected="1" topLeftCell="A58" zoomScale="175" zoomScaleNormal="175" zoomScaleSheetLayoutView="70" zoomScalePageLayoutView="70" workbookViewId="0">
      <selection activeCell="F74" sqref="F74"/>
    </sheetView>
  </sheetViews>
  <sheetFormatPr defaultColWidth="9.109375" defaultRowHeight="15.6"/>
  <cols>
    <col min="1" max="1" width="5" style="3" customWidth="1"/>
    <col min="2" max="2" width="32.88671875" style="3" customWidth="1"/>
    <col min="3" max="3" width="14.88671875" style="1" customWidth="1"/>
    <col min="4" max="4" width="15.77734375" style="1" customWidth="1"/>
    <col min="5" max="5" width="14.21875" style="1" customWidth="1"/>
    <col min="6" max="6" width="14" style="1" customWidth="1"/>
    <col min="7" max="41" width="9.109375" style="9"/>
    <col min="42" max="16384" width="9.109375" style="1"/>
  </cols>
  <sheetData>
    <row r="1" spans="1:6" ht="16.2" thickBot="1"/>
    <row r="2" spans="1:6" ht="28.5" customHeight="1" thickBot="1">
      <c r="A2" s="89" t="s">
        <v>14</v>
      </c>
      <c r="B2" s="90"/>
      <c r="C2" s="90"/>
      <c r="D2" s="90"/>
      <c r="E2" s="90"/>
      <c r="F2" s="91"/>
    </row>
    <row r="3" spans="1:6" ht="34.5" customHeight="1" thickBot="1">
      <c r="A3" s="43"/>
      <c r="B3" s="44"/>
      <c r="C3" s="47" t="s">
        <v>64</v>
      </c>
      <c r="D3" s="46"/>
      <c r="E3" s="44"/>
      <c r="F3" s="45"/>
    </row>
    <row r="4" spans="1:6" ht="21">
      <c r="A4" s="95" t="s">
        <v>39</v>
      </c>
      <c r="B4" s="96"/>
      <c r="C4" s="96"/>
      <c r="D4" s="96"/>
      <c r="E4" s="96"/>
      <c r="F4" s="97"/>
    </row>
    <row r="5" spans="1:6" ht="30" customHeight="1">
      <c r="A5" s="98" t="s">
        <v>8</v>
      </c>
      <c r="B5" s="99"/>
      <c r="C5" s="92"/>
      <c r="D5" s="93"/>
      <c r="E5" s="93"/>
      <c r="F5" s="94"/>
    </row>
    <row r="6" spans="1:6" ht="30" customHeight="1">
      <c r="A6" s="98" t="s">
        <v>9</v>
      </c>
      <c r="B6" s="99"/>
      <c r="C6" s="92"/>
      <c r="D6" s="93"/>
      <c r="E6" s="93"/>
      <c r="F6" s="94"/>
    </row>
    <row r="7" spans="1:6" ht="30" customHeight="1">
      <c r="A7" s="98" t="s">
        <v>10</v>
      </c>
      <c r="B7" s="99"/>
      <c r="C7" s="92"/>
      <c r="D7" s="93"/>
      <c r="E7" s="93"/>
      <c r="F7" s="94"/>
    </row>
    <row r="8" spans="1:6" ht="30" customHeight="1">
      <c r="A8" s="98" t="s">
        <v>11</v>
      </c>
      <c r="B8" s="99"/>
      <c r="C8" s="92"/>
      <c r="D8" s="93"/>
      <c r="E8" s="93"/>
      <c r="F8" s="94"/>
    </row>
    <row r="9" spans="1:6" ht="30" customHeight="1">
      <c r="A9" s="98" t="s">
        <v>12</v>
      </c>
      <c r="B9" s="99"/>
      <c r="C9" s="92"/>
      <c r="D9" s="93"/>
      <c r="E9" s="93"/>
      <c r="F9" s="94"/>
    </row>
    <row r="10" spans="1:6" ht="30" customHeight="1" thickBot="1">
      <c r="A10" s="110" t="s">
        <v>13</v>
      </c>
      <c r="B10" s="111"/>
      <c r="C10" s="107"/>
      <c r="D10" s="108"/>
      <c r="E10" s="108"/>
      <c r="F10" s="109"/>
    </row>
    <row r="11" spans="1:6" ht="19.5" customHeight="1" thickBot="1">
      <c r="A11" s="79"/>
      <c r="B11" s="79"/>
      <c r="C11" s="79"/>
      <c r="D11" s="79"/>
      <c r="E11" s="79"/>
      <c r="F11" s="79"/>
    </row>
    <row r="12" spans="1:6" ht="27.75" customHeight="1">
      <c r="A12" s="83" t="s">
        <v>40</v>
      </c>
      <c r="B12" s="84"/>
      <c r="C12" s="84"/>
      <c r="D12" s="84"/>
      <c r="E12" s="84"/>
      <c r="F12" s="85"/>
    </row>
    <row r="13" spans="1:6" ht="392.25" customHeight="1" thickBot="1">
      <c r="A13" s="100" t="s">
        <v>15</v>
      </c>
      <c r="B13" s="101"/>
      <c r="C13" s="102"/>
      <c r="D13" s="102"/>
      <c r="E13" s="102"/>
      <c r="F13" s="103"/>
    </row>
    <row r="14" spans="1:6" ht="56.4" customHeight="1" thickBot="1">
      <c r="A14" s="79"/>
      <c r="B14" s="79"/>
      <c r="C14" s="79"/>
      <c r="D14" s="79"/>
      <c r="E14" s="79"/>
      <c r="F14" s="79"/>
    </row>
    <row r="15" spans="1:6" ht="87" customHeight="1" thickBot="1">
      <c r="A15" s="76" t="s">
        <v>65</v>
      </c>
      <c r="B15" s="77"/>
      <c r="C15" s="77"/>
      <c r="D15" s="77"/>
      <c r="E15" s="77" t="s">
        <v>16</v>
      </c>
      <c r="F15" s="78"/>
    </row>
    <row r="16" spans="1:6" ht="34.950000000000003" customHeight="1" thickBot="1">
      <c r="A16" s="15" t="s">
        <v>0</v>
      </c>
      <c r="B16" s="16" t="s">
        <v>17</v>
      </c>
      <c r="C16" s="16" t="s">
        <v>20</v>
      </c>
      <c r="D16" s="16" t="s">
        <v>18</v>
      </c>
      <c r="E16" s="15" t="s">
        <v>19</v>
      </c>
      <c r="F16" s="15" t="s">
        <v>1</v>
      </c>
    </row>
    <row r="17" spans="1:41" ht="15" customHeight="1" thickBot="1">
      <c r="A17" s="8" t="s">
        <v>3</v>
      </c>
      <c r="B17" s="11"/>
      <c r="C17" s="12"/>
      <c r="D17" s="33">
        <v>50000</v>
      </c>
      <c r="E17" s="12"/>
      <c r="F17" s="13"/>
    </row>
    <row r="18" spans="1:41" ht="15" customHeight="1">
      <c r="A18" s="48" t="s">
        <v>21</v>
      </c>
      <c r="B18" s="6" t="s">
        <v>23</v>
      </c>
      <c r="C18" s="6" t="s">
        <v>22</v>
      </c>
      <c r="D18" s="40"/>
      <c r="E18" s="14">
        <v>45000</v>
      </c>
      <c r="F18" s="5">
        <v>15000</v>
      </c>
    </row>
    <row r="19" spans="1:41" ht="15" customHeight="1">
      <c r="A19" s="48"/>
      <c r="B19" s="6"/>
      <c r="C19" s="6"/>
      <c r="D19" s="41"/>
      <c r="E19" s="14"/>
      <c r="F19" s="5"/>
    </row>
    <row r="20" spans="1:41" ht="15" customHeight="1">
      <c r="A20" s="48"/>
      <c r="B20" s="6"/>
      <c r="C20" s="6"/>
      <c r="D20" s="41"/>
      <c r="E20" s="14"/>
      <c r="F20" s="5"/>
    </row>
    <row r="21" spans="1:41" ht="15" customHeight="1">
      <c r="A21" s="48"/>
      <c r="B21" s="6"/>
      <c r="C21" s="6"/>
      <c r="D21" s="41"/>
      <c r="E21" s="14"/>
      <c r="F21" s="5"/>
    </row>
    <row r="22" spans="1:41" ht="15" customHeight="1">
      <c r="A22" s="48"/>
      <c r="B22" s="6"/>
      <c r="C22" s="6"/>
      <c r="D22" s="41"/>
      <c r="E22" s="14"/>
      <c r="F22" s="5"/>
    </row>
    <row r="23" spans="1:41" ht="15" customHeight="1">
      <c r="A23" s="48"/>
      <c r="B23" s="6"/>
      <c r="C23" s="6"/>
      <c r="D23" s="41"/>
      <c r="E23" s="14"/>
      <c r="F23" s="5"/>
    </row>
    <row r="24" spans="1:41" ht="15" customHeight="1">
      <c r="A24" s="48"/>
      <c r="B24" s="39" t="s">
        <v>60</v>
      </c>
      <c r="C24" s="6"/>
      <c r="D24" s="41"/>
      <c r="E24" s="14">
        <v>5000</v>
      </c>
      <c r="F24" s="5">
        <v>0</v>
      </c>
    </row>
    <row r="25" spans="1:41" ht="15" customHeight="1">
      <c r="A25" s="17" t="s">
        <v>2</v>
      </c>
      <c r="B25" s="18"/>
      <c r="C25" s="18"/>
      <c r="D25" s="42">
        <f>D17</f>
        <v>50000</v>
      </c>
      <c r="E25" s="7">
        <f>SUM(E18:E24)</f>
        <v>50000</v>
      </c>
      <c r="F25" s="7">
        <f>SUM(F18:F24)</f>
        <v>15000</v>
      </c>
    </row>
    <row r="26" spans="1:41" s="4" customFormat="1" ht="4.2" customHeight="1" thickBot="1">
      <c r="A26" s="80"/>
      <c r="B26" s="81"/>
      <c r="C26" s="81"/>
      <c r="D26" s="81"/>
      <c r="E26" s="81"/>
      <c r="F26" s="8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 ht="15" customHeight="1" thickBot="1">
      <c r="A27" s="34" t="s">
        <v>4</v>
      </c>
      <c r="B27" s="35"/>
      <c r="C27" s="35"/>
      <c r="D27" s="33">
        <v>10000</v>
      </c>
      <c r="E27" s="35"/>
      <c r="F27" s="36"/>
    </row>
    <row r="28" spans="1:41" ht="15" customHeight="1">
      <c r="A28" s="48" t="s">
        <v>21</v>
      </c>
      <c r="B28" s="6" t="s">
        <v>67</v>
      </c>
      <c r="C28" s="6" t="s">
        <v>59</v>
      </c>
      <c r="D28" s="41"/>
      <c r="E28" s="2">
        <v>2000</v>
      </c>
      <c r="F28" s="2">
        <v>1000</v>
      </c>
    </row>
    <row r="29" spans="1:41" ht="15" customHeight="1">
      <c r="A29" s="48"/>
      <c r="B29" s="6"/>
      <c r="C29" s="6"/>
      <c r="D29" s="41"/>
      <c r="E29" s="2"/>
      <c r="F29" s="2"/>
    </row>
    <row r="30" spans="1:41" ht="15" customHeight="1">
      <c r="A30" s="48"/>
      <c r="B30" s="6"/>
      <c r="C30" s="6"/>
      <c r="D30" s="41"/>
      <c r="E30" s="2"/>
      <c r="F30" s="2"/>
    </row>
    <row r="31" spans="1:41" ht="15" customHeight="1">
      <c r="A31" s="48"/>
      <c r="B31" s="6"/>
      <c r="C31" s="6"/>
      <c r="D31" s="41"/>
      <c r="E31" s="2"/>
      <c r="F31" s="2"/>
    </row>
    <row r="32" spans="1:41" ht="15" customHeight="1">
      <c r="A32" s="48"/>
      <c r="B32" s="6"/>
      <c r="C32" s="6"/>
      <c r="D32" s="41"/>
      <c r="E32" s="2"/>
      <c r="F32" s="2"/>
    </row>
    <row r="33" spans="1:6" ht="15" customHeight="1">
      <c r="A33" s="48"/>
      <c r="B33" s="6"/>
      <c r="C33" s="6"/>
      <c r="D33" s="41"/>
      <c r="E33" s="2"/>
      <c r="F33" s="2"/>
    </row>
    <row r="34" spans="1:6" ht="15" customHeight="1">
      <c r="A34" s="48"/>
      <c r="B34" s="39" t="s">
        <v>60</v>
      </c>
      <c r="C34" s="6"/>
      <c r="D34" s="41"/>
      <c r="E34" s="2">
        <v>5000</v>
      </c>
      <c r="F34" s="2">
        <v>0</v>
      </c>
    </row>
    <row r="35" spans="1:6" ht="15" customHeight="1">
      <c r="A35" s="20" t="s">
        <v>2</v>
      </c>
      <c r="B35" s="18"/>
      <c r="C35" s="18"/>
      <c r="D35" s="42">
        <f>D27</f>
        <v>10000</v>
      </c>
      <c r="E35" s="7">
        <f>SUM(E28:E34)</f>
        <v>7000</v>
      </c>
      <c r="F35" s="7">
        <f>SUM(F28:F34)</f>
        <v>1000</v>
      </c>
    </row>
    <row r="36" spans="1:6" ht="5.4" customHeight="1" thickBot="1">
      <c r="A36" s="80"/>
      <c r="B36" s="81"/>
      <c r="C36" s="81"/>
      <c r="D36" s="81"/>
      <c r="E36" s="81"/>
      <c r="F36" s="82"/>
    </row>
    <row r="37" spans="1:6" ht="15" customHeight="1" thickBot="1">
      <c r="A37" s="37" t="s">
        <v>5</v>
      </c>
      <c r="B37" s="35"/>
      <c r="C37" s="35"/>
      <c r="D37" s="33">
        <v>5000</v>
      </c>
      <c r="E37" s="35"/>
      <c r="F37" s="38"/>
    </row>
    <row r="38" spans="1:6" ht="15" customHeight="1">
      <c r="A38" s="48" t="s">
        <v>21</v>
      </c>
      <c r="B38" s="6" t="s">
        <v>68</v>
      </c>
      <c r="C38" s="6" t="s">
        <v>62</v>
      </c>
      <c r="D38" s="41"/>
      <c r="E38" s="2">
        <v>5000</v>
      </c>
      <c r="F38" s="2">
        <v>5000</v>
      </c>
    </row>
    <row r="39" spans="1:6" ht="15" customHeight="1">
      <c r="A39" s="48"/>
      <c r="B39" s="6"/>
      <c r="C39" s="6"/>
      <c r="D39" s="41"/>
      <c r="E39" s="2"/>
      <c r="F39" s="2"/>
    </row>
    <row r="40" spans="1:6" ht="15" customHeight="1">
      <c r="A40" s="48"/>
      <c r="B40" s="6"/>
      <c r="C40" s="6"/>
      <c r="D40" s="41"/>
      <c r="E40" s="2"/>
      <c r="F40" s="2"/>
    </row>
    <row r="41" spans="1:6" ht="15" customHeight="1">
      <c r="A41" s="48"/>
      <c r="B41" s="6"/>
      <c r="C41" s="6"/>
      <c r="D41" s="41"/>
      <c r="E41" s="2"/>
      <c r="F41" s="2"/>
    </row>
    <row r="42" spans="1:6" ht="15" customHeight="1">
      <c r="A42" s="48"/>
      <c r="B42" s="39" t="s">
        <v>60</v>
      </c>
      <c r="C42" s="6"/>
      <c r="D42" s="41"/>
      <c r="E42" s="2">
        <v>10000</v>
      </c>
      <c r="F42" s="2">
        <v>0</v>
      </c>
    </row>
    <row r="43" spans="1:6" ht="15" customHeight="1">
      <c r="A43" s="20" t="s">
        <v>2</v>
      </c>
      <c r="B43" s="18"/>
      <c r="C43" s="18"/>
      <c r="D43" s="42">
        <f>D37</f>
        <v>5000</v>
      </c>
      <c r="E43" s="7">
        <f>SUM(E38:E42)</f>
        <v>15000</v>
      </c>
      <c r="F43" s="7">
        <f>SUM(F38:F42)</f>
        <v>5000</v>
      </c>
    </row>
    <row r="44" spans="1:6" ht="4.2" customHeight="1" thickBot="1">
      <c r="A44" s="80"/>
      <c r="B44" s="81"/>
      <c r="C44" s="81"/>
      <c r="D44" s="81"/>
      <c r="E44" s="81"/>
      <c r="F44" s="82"/>
    </row>
    <row r="45" spans="1:6" ht="15" customHeight="1" thickBot="1">
      <c r="A45" s="34" t="s">
        <v>6</v>
      </c>
      <c r="B45" s="35"/>
      <c r="C45" s="35"/>
      <c r="D45" s="33">
        <v>10000</v>
      </c>
      <c r="E45" s="35"/>
      <c r="F45" s="38"/>
    </row>
    <row r="46" spans="1:6" ht="15" customHeight="1">
      <c r="A46" s="48" t="s">
        <v>21</v>
      </c>
      <c r="B46" s="6" t="s">
        <v>69</v>
      </c>
      <c r="C46" s="6" t="s">
        <v>63</v>
      </c>
      <c r="D46" s="41"/>
      <c r="E46" s="2">
        <v>2500</v>
      </c>
      <c r="F46" s="2">
        <v>2500</v>
      </c>
    </row>
    <row r="47" spans="1:6" ht="15" customHeight="1">
      <c r="A47" s="48"/>
      <c r="B47" s="6"/>
      <c r="C47" s="6"/>
      <c r="D47" s="41"/>
      <c r="E47" s="2"/>
      <c r="F47" s="2"/>
    </row>
    <row r="48" spans="1:6" ht="15" customHeight="1">
      <c r="A48" s="48"/>
      <c r="B48" s="6"/>
      <c r="C48" s="6"/>
      <c r="D48" s="41"/>
      <c r="E48" s="2"/>
      <c r="F48" s="2"/>
    </row>
    <row r="49" spans="1:6" ht="15" customHeight="1">
      <c r="A49" s="48"/>
      <c r="B49" s="6"/>
      <c r="C49" s="6"/>
      <c r="D49" s="41"/>
      <c r="E49" s="2"/>
      <c r="F49" s="2"/>
    </row>
    <row r="50" spans="1:6" ht="15" customHeight="1">
      <c r="A50" s="48"/>
      <c r="B50" s="6"/>
      <c r="C50" s="6"/>
      <c r="D50" s="41"/>
      <c r="E50" s="2"/>
      <c r="F50" s="2"/>
    </row>
    <row r="51" spans="1:6" ht="15" customHeight="1">
      <c r="A51" s="48"/>
      <c r="B51" s="39" t="s">
        <v>60</v>
      </c>
      <c r="C51" s="6"/>
      <c r="D51" s="41"/>
      <c r="E51" s="2">
        <v>3000</v>
      </c>
      <c r="F51" s="2">
        <v>0</v>
      </c>
    </row>
    <row r="52" spans="1:6" ht="15" customHeight="1">
      <c r="A52" s="20" t="s">
        <v>2</v>
      </c>
      <c r="B52" s="18"/>
      <c r="C52" s="18"/>
      <c r="D52" s="42">
        <f>D45</f>
        <v>10000</v>
      </c>
      <c r="E52" s="7">
        <f>SUM(E46:E51)</f>
        <v>5500</v>
      </c>
      <c r="F52" s="7">
        <f>SUM(F46:F51)</f>
        <v>2500</v>
      </c>
    </row>
    <row r="53" spans="1:6" ht="4.95" customHeight="1" thickBot="1">
      <c r="A53" s="80"/>
      <c r="B53" s="81"/>
      <c r="C53" s="81"/>
      <c r="D53" s="81"/>
      <c r="E53" s="81"/>
      <c r="F53" s="82"/>
    </row>
    <row r="54" spans="1:6" ht="15" customHeight="1" thickBot="1">
      <c r="A54" s="34" t="s">
        <v>7</v>
      </c>
      <c r="B54" s="35"/>
      <c r="C54" s="35"/>
      <c r="D54" s="33">
        <v>15000</v>
      </c>
      <c r="E54" s="35"/>
      <c r="F54" s="38"/>
    </row>
    <row r="55" spans="1:6" ht="15" customHeight="1">
      <c r="A55" s="48" t="s">
        <v>21</v>
      </c>
      <c r="B55" s="6"/>
      <c r="C55" s="6"/>
      <c r="D55" s="41"/>
      <c r="E55" s="2"/>
      <c r="F55" s="2"/>
    </row>
    <row r="56" spans="1:6" ht="15" customHeight="1">
      <c r="A56" s="48"/>
      <c r="B56" s="6"/>
      <c r="C56" s="6"/>
      <c r="D56" s="41"/>
      <c r="E56" s="2"/>
      <c r="F56" s="2"/>
    </row>
    <row r="57" spans="1:6" ht="15" customHeight="1">
      <c r="A57" s="48"/>
      <c r="B57" s="6"/>
      <c r="C57" s="6"/>
      <c r="D57" s="41"/>
      <c r="E57" s="6"/>
      <c r="F57" s="6"/>
    </row>
    <row r="58" spans="1:6" ht="15" customHeight="1">
      <c r="A58" s="48"/>
      <c r="B58" s="6"/>
      <c r="C58" s="6"/>
      <c r="D58" s="41"/>
      <c r="E58" s="6"/>
      <c r="F58" s="6"/>
    </row>
    <row r="59" spans="1:6" ht="15" customHeight="1">
      <c r="A59" s="48"/>
      <c r="B59" s="39" t="s">
        <v>60</v>
      </c>
      <c r="C59" s="6"/>
      <c r="D59" s="41"/>
      <c r="E59" s="6"/>
      <c r="F59" s="6">
        <v>0</v>
      </c>
    </row>
    <row r="60" spans="1:6" ht="15" customHeight="1" thickBot="1">
      <c r="A60" s="20" t="s">
        <v>2</v>
      </c>
      <c r="B60" s="18"/>
      <c r="C60" s="18"/>
      <c r="D60" s="42">
        <f>D54</f>
        <v>15000</v>
      </c>
      <c r="E60" s="7">
        <f>SUM(E55:E59)</f>
        <v>0</v>
      </c>
      <c r="F60" s="7">
        <f>SUM(F55:F59)</f>
        <v>0</v>
      </c>
    </row>
    <row r="61" spans="1:6" ht="19.2" customHeight="1" thickBot="1">
      <c r="A61" s="104" t="s">
        <v>24</v>
      </c>
      <c r="B61" s="105"/>
      <c r="C61" s="106"/>
      <c r="D61" s="23">
        <f>D43+D35+D52+D60+D25</f>
        <v>90000</v>
      </c>
      <c r="E61" s="23">
        <f>E43+E35+E52+E60+E25</f>
        <v>77500</v>
      </c>
      <c r="F61" s="23">
        <f>F43+F35+F52+F60+F25</f>
        <v>23500</v>
      </c>
    </row>
    <row r="62" spans="1:6" ht="40.950000000000003" customHeight="1" thickBot="1"/>
    <row r="63" spans="1:6" ht="37.200000000000003" customHeight="1" thickBot="1">
      <c r="A63" s="76" t="s">
        <v>61</v>
      </c>
      <c r="B63" s="77"/>
      <c r="C63" s="77"/>
      <c r="D63" s="77"/>
      <c r="E63" s="77" t="s">
        <v>16</v>
      </c>
      <c r="F63" s="78"/>
    </row>
    <row r="64" spans="1:6" ht="31.8" thickBot="1">
      <c r="A64" s="15" t="s">
        <v>0</v>
      </c>
      <c r="B64" s="86" t="s">
        <v>66</v>
      </c>
      <c r="C64" s="87"/>
      <c r="D64" s="88"/>
      <c r="E64" s="16" t="s">
        <v>18</v>
      </c>
      <c r="F64" s="15" t="s">
        <v>35</v>
      </c>
    </row>
    <row r="65" spans="1:6">
      <c r="A65" s="48" t="s">
        <v>21</v>
      </c>
      <c r="B65" s="73" t="s">
        <v>34</v>
      </c>
      <c r="C65" s="74"/>
      <c r="D65" s="75"/>
      <c r="E65" s="14">
        <v>30000</v>
      </c>
      <c r="F65" s="5">
        <v>30000</v>
      </c>
    </row>
    <row r="66" spans="1:6">
      <c r="A66" s="48" t="s">
        <v>29</v>
      </c>
      <c r="B66" s="73" t="s">
        <v>25</v>
      </c>
      <c r="C66" s="74"/>
      <c r="D66" s="75"/>
      <c r="E66" s="14">
        <v>25000</v>
      </c>
      <c r="F66" s="5">
        <v>25000</v>
      </c>
    </row>
    <row r="67" spans="1:6">
      <c r="A67" s="48" t="s">
        <v>30</v>
      </c>
      <c r="B67" s="73" t="s">
        <v>26</v>
      </c>
      <c r="C67" s="74"/>
      <c r="D67" s="75"/>
      <c r="E67" s="14">
        <v>10000</v>
      </c>
      <c r="F67" s="5">
        <v>10000</v>
      </c>
    </row>
    <row r="68" spans="1:6">
      <c r="A68" s="48" t="s">
        <v>31</v>
      </c>
      <c r="B68" s="73" t="s">
        <v>27</v>
      </c>
      <c r="C68" s="74"/>
      <c r="D68" s="75"/>
      <c r="E68" s="14">
        <v>25000</v>
      </c>
      <c r="F68" s="5">
        <v>20000</v>
      </c>
    </row>
    <row r="69" spans="1:6">
      <c r="A69" s="48" t="s">
        <v>32</v>
      </c>
      <c r="B69" s="73" t="s">
        <v>36</v>
      </c>
      <c r="C69" s="74"/>
      <c r="D69" s="75"/>
      <c r="E69" s="14"/>
      <c r="F69" s="5"/>
    </row>
    <row r="70" spans="1:6">
      <c r="A70" s="48" t="s">
        <v>33</v>
      </c>
      <c r="B70" s="73" t="s">
        <v>28</v>
      </c>
      <c r="C70" s="74"/>
      <c r="D70" s="75"/>
      <c r="E70" s="14"/>
      <c r="F70" s="5"/>
    </row>
    <row r="71" spans="1:6">
      <c r="A71" s="48"/>
      <c r="B71" s="73"/>
      <c r="C71" s="74"/>
      <c r="D71" s="75"/>
      <c r="E71" s="14"/>
      <c r="F71" s="5"/>
    </row>
    <row r="72" spans="1:6">
      <c r="A72" s="17" t="s">
        <v>2</v>
      </c>
      <c r="B72" s="18"/>
      <c r="C72" s="18"/>
      <c r="D72" s="19"/>
      <c r="E72" s="7">
        <f>SUM(E65:E71)</f>
        <v>90000</v>
      </c>
      <c r="F72" s="7">
        <f>SUM(F65:F71)</f>
        <v>85000</v>
      </c>
    </row>
    <row r="73" spans="1:6" ht="8.25" customHeight="1"/>
    <row r="74" spans="1:6" ht="18.600000000000001" customHeight="1">
      <c r="A74" s="56" t="s">
        <v>37</v>
      </c>
      <c r="B74" s="57"/>
      <c r="C74" s="57"/>
      <c r="D74" s="57"/>
      <c r="E74" s="58"/>
      <c r="F74" s="22">
        <f>F72-E61</f>
        <v>7500</v>
      </c>
    </row>
    <row r="75" spans="1:6" ht="17.399999999999999" customHeight="1">
      <c r="A75" s="56" t="s">
        <v>38</v>
      </c>
      <c r="B75" s="57"/>
      <c r="C75" s="57"/>
      <c r="D75" s="57"/>
      <c r="E75" s="58"/>
      <c r="F75" s="21">
        <f>F61/E61</f>
        <v>0.3032258064516129</v>
      </c>
    </row>
    <row r="76" spans="1:6" ht="17.399999999999999" customHeight="1">
      <c r="A76" s="56" t="s">
        <v>41</v>
      </c>
      <c r="B76" s="57"/>
      <c r="C76" s="57"/>
      <c r="D76" s="57"/>
      <c r="E76" s="58"/>
      <c r="F76" s="22">
        <f>F65-F61</f>
        <v>6500</v>
      </c>
    </row>
    <row r="77" spans="1:6" ht="10.5" customHeight="1" thickBot="1"/>
    <row r="78" spans="1:6" ht="13.8">
      <c r="A78" s="59" t="s">
        <v>42</v>
      </c>
      <c r="B78" s="60"/>
      <c r="C78" s="60"/>
      <c r="D78" s="60"/>
      <c r="E78" s="60"/>
      <c r="F78" s="61"/>
    </row>
    <row r="79" spans="1:6" ht="13.8">
      <c r="A79" s="25" t="s">
        <v>21</v>
      </c>
      <c r="B79" s="62" t="s">
        <v>46</v>
      </c>
      <c r="C79" s="62"/>
      <c r="D79" s="62"/>
      <c r="E79" s="62"/>
      <c r="F79" s="63"/>
    </row>
    <row r="80" spans="1:6" ht="27" customHeight="1">
      <c r="A80" s="25"/>
      <c r="B80" s="66" t="s">
        <v>43</v>
      </c>
      <c r="C80" s="66"/>
      <c r="D80" s="66"/>
      <c r="E80" s="66"/>
      <c r="F80" s="67"/>
    </row>
    <row r="81" spans="1:6" ht="13.8">
      <c r="A81" s="25" t="s">
        <v>29</v>
      </c>
      <c r="B81" s="62" t="s">
        <v>47</v>
      </c>
      <c r="C81" s="62"/>
      <c r="D81" s="62"/>
      <c r="E81" s="62"/>
      <c r="F81" s="63"/>
    </row>
    <row r="82" spans="1:6" ht="30.75" customHeight="1">
      <c r="A82" s="25"/>
      <c r="B82" s="66" t="s">
        <v>71</v>
      </c>
      <c r="C82" s="66"/>
      <c r="D82" s="66"/>
      <c r="E82" s="66"/>
      <c r="F82" s="67"/>
    </row>
    <row r="83" spans="1:6" ht="13.8">
      <c r="A83" s="25" t="s">
        <v>30</v>
      </c>
      <c r="B83" s="62" t="s">
        <v>48</v>
      </c>
      <c r="C83" s="62"/>
      <c r="D83" s="62"/>
      <c r="E83" s="62"/>
      <c r="F83" s="63"/>
    </row>
    <row r="84" spans="1:6" ht="13.8">
      <c r="A84" s="25"/>
      <c r="B84" s="66" t="s">
        <v>44</v>
      </c>
      <c r="C84" s="66"/>
      <c r="D84" s="66"/>
      <c r="E84" s="66"/>
      <c r="F84" s="67"/>
    </row>
    <row r="85" spans="1:6" ht="25.2" customHeight="1">
      <c r="A85" s="25"/>
      <c r="B85" s="66" t="s">
        <v>70</v>
      </c>
      <c r="C85" s="66"/>
      <c r="D85" s="66"/>
      <c r="E85" s="66"/>
      <c r="F85" s="67"/>
    </row>
    <row r="86" spans="1:6" ht="28.2" customHeight="1" thickBot="1">
      <c r="A86" s="26"/>
      <c r="B86" s="68" t="s">
        <v>45</v>
      </c>
      <c r="C86" s="68"/>
      <c r="D86" s="68"/>
      <c r="E86" s="68"/>
      <c r="F86" s="69"/>
    </row>
    <row r="87" spans="1:6" ht="10.5" customHeight="1" thickBot="1">
      <c r="A87" s="24"/>
      <c r="B87" s="70"/>
      <c r="C87" s="70"/>
      <c r="D87" s="70"/>
      <c r="E87" s="70"/>
      <c r="F87" s="70"/>
    </row>
    <row r="88" spans="1:6" ht="13.8">
      <c r="A88" s="27"/>
      <c r="B88" s="71" t="s">
        <v>57</v>
      </c>
      <c r="C88" s="71"/>
      <c r="D88" s="71"/>
      <c r="E88" s="71"/>
      <c r="F88" s="72"/>
    </row>
    <row r="89" spans="1:6" ht="13.8">
      <c r="A89" s="28"/>
      <c r="B89" s="64" t="s">
        <v>49</v>
      </c>
      <c r="C89" s="64"/>
      <c r="D89" s="64"/>
      <c r="E89" s="64"/>
      <c r="F89" s="65"/>
    </row>
    <row r="90" spans="1:6" ht="13.8">
      <c r="A90" s="28"/>
      <c r="B90" s="49" t="s">
        <v>50</v>
      </c>
      <c r="C90" s="49"/>
      <c r="D90" s="49"/>
      <c r="E90" s="49"/>
      <c r="F90" s="50"/>
    </row>
    <row r="91" spans="1:6" ht="14.4">
      <c r="A91" s="28"/>
      <c r="B91" s="29" t="s">
        <v>51</v>
      </c>
      <c r="C91" s="51"/>
      <c r="D91" s="51"/>
      <c r="E91" s="51"/>
      <c r="F91" s="52"/>
    </row>
    <row r="92" spans="1:6" ht="14.4">
      <c r="A92" s="28"/>
      <c r="B92" s="29" t="s">
        <v>52</v>
      </c>
      <c r="C92" s="51"/>
      <c r="D92" s="51"/>
      <c r="E92" s="51"/>
      <c r="F92" s="52"/>
    </row>
    <row r="93" spans="1:6" ht="13.8">
      <c r="A93" s="28"/>
      <c r="B93" s="30" t="s">
        <v>53</v>
      </c>
      <c r="C93" s="51"/>
      <c r="D93" s="51"/>
      <c r="E93" s="51"/>
      <c r="F93" s="52"/>
    </row>
    <row r="94" spans="1:6" ht="13.8">
      <c r="A94" s="28"/>
      <c r="B94" s="49" t="s">
        <v>54</v>
      </c>
      <c r="C94" s="49"/>
      <c r="D94" s="49"/>
      <c r="E94" s="49"/>
      <c r="F94" s="50"/>
    </row>
    <row r="95" spans="1:6" ht="14.4">
      <c r="A95" s="28"/>
      <c r="B95" s="29" t="s">
        <v>51</v>
      </c>
      <c r="C95" s="51"/>
      <c r="D95" s="51"/>
      <c r="E95" s="51"/>
      <c r="F95" s="52"/>
    </row>
    <row r="96" spans="1:6" ht="18.600000000000001" customHeight="1" thickBot="1">
      <c r="A96" s="31"/>
      <c r="B96" s="32" t="s">
        <v>55</v>
      </c>
      <c r="C96" s="53"/>
      <c r="D96" s="54"/>
      <c r="E96" s="54"/>
      <c r="F96" s="55"/>
    </row>
    <row r="97" spans="1:6" ht="13.8">
      <c r="A97" s="28"/>
      <c r="B97" s="49" t="s">
        <v>58</v>
      </c>
      <c r="C97" s="49"/>
      <c r="D97" s="49"/>
      <c r="E97" s="49"/>
      <c r="F97" s="50"/>
    </row>
    <row r="98" spans="1:6" ht="13.8">
      <c r="A98" s="28"/>
      <c r="B98" s="51"/>
      <c r="C98" s="51"/>
      <c r="D98" s="51"/>
      <c r="E98" s="51"/>
      <c r="F98" s="52"/>
    </row>
    <row r="99" spans="1:6" ht="13.8">
      <c r="A99" s="28"/>
      <c r="B99" s="51"/>
      <c r="C99" s="51"/>
      <c r="D99" s="51"/>
      <c r="E99" s="51"/>
      <c r="F99" s="52"/>
    </row>
    <row r="100" spans="1:6" ht="84" customHeight="1">
      <c r="A100" s="28"/>
      <c r="B100" s="51"/>
      <c r="C100" s="51"/>
      <c r="D100" s="51"/>
      <c r="E100" s="51"/>
      <c r="F100" s="52"/>
    </row>
    <row r="101" spans="1:6" ht="14.4">
      <c r="A101" s="28"/>
      <c r="B101" s="29" t="s">
        <v>51</v>
      </c>
      <c r="C101" s="51"/>
      <c r="D101" s="51"/>
      <c r="E101" s="51"/>
      <c r="F101" s="52"/>
    </row>
    <row r="102" spans="1:6" ht="17.399999999999999" customHeight="1" thickBot="1">
      <c r="A102" s="31"/>
      <c r="B102" s="32" t="s">
        <v>56</v>
      </c>
      <c r="C102" s="54"/>
      <c r="D102" s="54"/>
      <c r="E102" s="54"/>
      <c r="F102" s="55"/>
    </row>
  </sheetData>
  <mergeCells count="60">
    <mergeCell ref="A9:B9"/>
    <mergeCell ref="A13:B13"/>
    <mergeCell ref="C13:F13"/>
    <mergeCell ref="A61:C61"/>
    <mergeCell ref="A63:F63"/>
    <mergeCell ref="C9:F9"/>
    <mergeCell ref="C10:F10"/>
    <mergeCell ref="A10:B10"/>
    <mergeCell ref="A2:F2"/>
    <mergeCell ref="C5:F5"/>
    <mergeCell ref="C6:F6"/>
    <mergeCell ref="C7:F7"/>
    <mergeCell ref="C8:F8"/>
    <mergeCell ref="A4:F4"/>
    <mergeCell ref="A5:B5"/>
    <mergeCell ref="A6:B6"/>
    <mergeCell ref="A7:B7"/>
    <mergeCell ref="A8:B8"/>
    <mergeCell ref="B69:D69"/>
    <mergeCell ref="B70:D70"/>
    <mergeCell ref="B71:D71"/>
    <mergeCell ref="A15:F15"/>
    <mergeCell ref="A11:F11"/>
    <mergeCell ref="A14:F14"/>
    <mergeCell ref="A26:F26"/>
    <mergeCell ref="A36:F36"/>
    <mergeCell ref="A44:F44"/>
    <mergeCell ref="A53:F53"/>
    <mergeCell ref="A12:F12"/>
    <mergeCell ref="B64:D64"/>
    <mergeCell ref="B65:D65"/>
    <mergeCell ref="B66:D66"/>
    <mergeCell ref="B67:D67"/>
    <mergeCell ref="B68:D68"/>
    <mergeCell ref="B89:F89"/>
    <mergeCell ref="B80:F80"/>
    <mergeCell ref="B82:F82"/>
    <mergeCell ref="B84:F84"/>
    <mergeCell ref="B85:F85"/>
    <mergeCell ref="B81:F81"/>
    <mergeCell ref="B83:F83"/>
    <mergeCell ref="B86:F86"/>
    <mergeCell ref="B87:F87"/>
    <mergeCell ref="B88:F88"/>
    <mergeCell ref="A74:E74"/>
    <mergeCell ref="A75:E75"/>
    <mergeCell ref="A76:E76"/>
    <mergeCell ref="A78:F78"/>
    <mergeCell ref="B79:F79"/>
    <mergeCell ref="C95:F95"/>
    <mergeCell ref="C96:F96"/>
    <mergeCell ref="C102:F102"/>
    <mergeCell ref="C101:F101"/>
    <mergeCell ref="B98:F100"/>
    <mergeCell ref="B97:F97"/>
    <mergeCell ref="B90:F90"/>
    <mergeCell ref="C91:F91"/>
    <mergeCell ref="C92:F92"/>
    <mergeCell ref="C93:F93"/>
    <mergeCell ref="B94:F94"/>
  </mergeCells>
  <pageMargins left="0.74803149606299213" right="0.74803149606299213" top="0.55118110236220474" bottom="1.299212598425197" header="0.51181102362204722" footer="0.51181102362204722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vyúčtování MF AC</vt:lpstr>
      <vt:lpstr>'příloha vyúčtování MF AC'!Oblast_tisku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Tereza Zapletalová</cp:lastModifiedBy>
  <cp:revision/>
  <cp:lastPrinted>2019-01-29T14:23:03Z</cp:lastPrinted>
  <dcterms:created xsi:type="dcterms:W3CDTF">2015-11-04T09:07:42Z</dcterms:created>
  <dcterms:modified xsi:type="dcterms:W3CDTF">2025-04-04T11:19:50Z</dcterms:modified>
</cp:coreProperties>
</file>